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oabitl\Desktop\Eskom\2. Grootvlei Contracts\13. Maint of Boiler Plant Auxiliaries\Quality Requirements\"/>
    </mc:Choice>
  </mc:AlternateContent>
  <bookViews>
    <workbookView xWindow="90" yWindow="150" windowWidth="16260" windowHeight="560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57" i="1" l="1"/>
  <c r="I56" i="1"/>
  <c r="G56" i="1"/>
  <c r="I50" i="1"/>
  <c r="G50" i="1"/>
  <c r="G51" i="1" s="1"/>
  <c r="I44" i="1"/>
  <c r="G44" i="1"/>
  <c r="G45" i="1" s="1"/>
  <c r="G38" i="1"/>
  <c r="G37" i="1"/>
  <c r="G36" i="1"/>
  <c r="I30" i="1"/>
  <c r="G35" i="1"/>
  <c r="G34" i="1"/>
  <c r="G33" i="1"/>
  <c r="G32" i="1"/>
  <c r="G31" i="1"/>
  <c r="G26" i="1"/>
  <c r="G25" i="1"/>
  <c r="G24" i="1"/>
  <c r="G23" i="1"/>
  <c r="G22" i="1"/>
  <c r="G21" i="1"/>
  <c r="I20" i="1"/>
  <c r="G20" i="1"/>
  <c r="G19" i="1"/>
  <c r="G14" i="1"/>
  <c r="G13" i="1"/>
  <c r="I12" i="1"/>
  <c r="G12" i="1"/>
  <c r="G11" i="1"/>
  <c r="G10" i="1"/>
  <c r="B6" i="1"/>
  <c r="G5" i="1"/>
  <c r="G4" i="1"/>
  <c r="G3" i="1"/>
  <c r="G39" i="1" l="1"/>
  <c r="G15" i="1"/>
  <c r="G58" i="1"/>
</calcChain>
</file>

<file path=xl/sharedStrings.xml><?xml version="1.0" encoding="utf-8"?>
<sst xmlns="http://schemas.openxmlformats.org/spreadsheetml/2006/main" count="59" uniqueCount="52">
  <si>
    <t>Procurement Quality Assurance:                 List of tender deliverables</t>
  </si>
  <si>
    <t>Unique Identifier</t>
  </si>
  <si>
    <t>240-12248652</t>
  </si>
  <si>
    <t>Revision</t>
  </si>
  <si>
    <t>Effective Date</t>
  </si>
  <si>
    <t>Additional Specification</t>
  </si>
  <si>
    <t>Deliverables to be evaluated indicator = 1</t>
  </si>
  <si>
    <t>Weights</t>
  </si>
  <si>
    <t>SECTION A : Quality Management System Requirements ISO 9001</t>
  </si>
  <si>
    <t xml:space="preserve">(Option 1)      Valid certification of Quality Management System by an ISO accredited body </t>
  </si>
  <si>
    <t>Apply (Yes=1)</t>
  </si>
  <si>
    <t xml:space="preserve">A.1 Product / Service Scoping on ISO certificate is defined and relevant </t>
  </si>
  <si>
    <t>A.2 Certificate by Approved and Authorized certification authority</t>
  </si>
  <si>
    <t xml:space="preserve">A.3 Certification  Authority has Recognized International Accreditation </t>
  </si>
  <si>
    <t>A.4 Validity (expiry date) of certificate</t>
  </si>
  <si>
    <t>A.5  Quality Policy signed by top management.</t>
  </si>
  <si>
    <t>Sub-Section A Score Option 1</t>
  </si>
  <si>
    <t>OR</t>
  </si>
  <si>
    <t>(Option 2) Objective evidence of documented QMS that is not certified but complies with ISO9001</t>
  </si>
  <si>
    <t xml:space="preserve">A.1 Quality Manual /or Quality Method statement </t>
  </si>
  <si>
    <t>A.2  Copy of Quality Policy signed by top management.</t>
  </si>
  <si>
    <t>A.4 Procedure for Control of Records</t>
  </si>
  <si>
    <t>A.5 Internal Audits Procedure</t>
  </si>
  <si>
    <t>A.8 Preventive Action Procedure.</t>
  </si>
  <si>
    <t>Sub-Section A Score Option 2</t>
  </si>
  <si>
    <t>SECTION B :    Evidence of QMS in operation (Tender Quality Requirements -Ref QM-58 or 240-51544462)</t>
  </si>
  <si>
    <t>B.1 Copy of appointment letter &amp; CV/ resume of a Quality Representative for the project</t>
  </si>
  <si>
    <t>B.2 Signed Organisational structure &amp; Quality dept reporting structure.</t>
  </si>
  <si>
    <t>B.3 Copy of procedure for control of suppliers &amp; subcontractors</t>
  </si>
  <si>
    <r>
      <t xml:space="preserve">B.4 Copy of an </t>
    </r>
    <r>
      <rPr>
        <b/>
        <sz val="12"/>
        <color theme="1"/>
        <rFont val="Calibri"/>
        <family val="2"/>
        <scheme val="minor"/>
      </rPr>
      <t>internal</t>
    </r>
    <r>
      <rPr>
        <sz val="12"/>
        <color theme="1"/>
        <rFont val="Calibri"/>
        <family val="2"/>
        <scheme val="minor"/>
      </rPr>
      <t xml:space="preserve"> management system audit report (with NCR, corrective &amp; preventive report)</t>
    </r>
  </si>
  <si>
    <r>
      <t xml:space="preserve">B.5 Copy of an </t>
    </r>
    <r>
      <rPr>
        <b/>
        <sz val="12"/>
        <color theme="1"/>
        <rFont val="Calibri"/>
        <family val="2"/>
        <scheme val="minor"/>
      </rPr>
      <t>external</t>
    </r>
    <r>
      <rPr>
        <sz val="12"/>
        <color theme="1"/>
        <rFont val="Calibri"/>
        <family val="2"/>
        <scheme val="minor"/>
      </rPr>
      <t xml:space="preserve"> management system audit report (with NCR, corrective &amp; preventive report)</t>
    </r>
  </si>
  <si>
    <t>Section B Score</t>
  </si>
  <si>
    <t xml:space="preserve">SECTION C :               Contract Quality Plan Requirements (Ref QM-58 and 240-109253698 CQP). </t>
  </si>
  <si>
    <t>Contract Quality Plan as per Scope of Works (Ref ISO 10005)</t>
  </si>
  <si>
    <t>NB!!!!    draft Contract/Project Quality Plan has important QA deliverables</t>
  </si>
  <si>
    <t>Section C Score</t>
  </si>
  <si>
    <t>SECTION D       : Quality Control Plan Requirements (Ref QM-58 or 240-109253302 ITP)</t>
  </si>
  <si>
    <t>QCP /Checklist/ ITP (Quality Control Plans) as per Scope of Works (Ref ISO 10005 &amp; QM 58)</t>
  </si>
  <si>
    <t>NB!!!!    draft QCP/ITP (jobcards)  haves important QC deliverables</t>
  </si>
  <si>
    <t>Section D Score</t>
  </si>
  <si>
    <t>SECTION   E  : User defined additional Requirements &amp; miscellaneous (Ref QM-58)</t>
  </si>
  <si>
    <t>Customer specific requirements &amp; other standards and required can be listed and evaluated here</t>
  </si>
  <si>
    <t>E.1 Form A is completed and signed.</t>
  </si>
  <si>
    <t>E.2 Preliminary manufacturing/installation schedule includes quality events</t>
  </si>
  <si>
    <t>Section E Score</t>
  </si>
  <si>
    <t>Tender Quality Requirements -Ref QM-58 or 240-51544462</t>
  </si>
  <si>
    <t>A.7 Nonconformity and Corrective action documented information</t>
  </si>
  <si>
    <t>A.6 Documented information for Control of Nonconforming product or services</t>
  </si>
  <si>
    <t>A.3 Control of documented information</t>
  </si>
  <si>
    <t>B.6 Copy of Completed Customer satisfaction surveys (not a template)</t>
  </si>
  <si>
    <t>B.8 Historical Information (list) of similar work performed &lt; 2yrs (record not a template)</t>
  </si>
  <si>
    <t>B.7 Copy of a Quality Plan (incl ITP's/ QCP) on previous project &lt; 2yrs (record not a template)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</si>
</sst>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0" xfId="0" applyFont="1" applyBorder="1" applyAlignment="1"/>
    <xf numFmtId="0" fontId="0" fillId="0" borderId="0" xfId="0" applyFill="1" applyBorder="1"/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7" fillId="0" borderId="29" xfId="0" applyFont="1" applyFill="1" applyBorder="1" applyAlignment="1">
      <alignment horizontal="center"/>
    </xf>
    <xf numFmtId="0" fontId="0" fillId="0" borderId="9" xfId="0" applyBorder="1"/>
    <xf numFmtId="0" fontId="7" fillId="0" borderId="30" xfId="0" applyFont="1" applyFill="1" applyBorder="1" applyAlignment="1">
      <alignment horizontal="center"/>
    </xf>
    <xf numFmtId="9" fontId="8" fillId="0" borderId="9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/>
    </xf>
    <xf numFmtId="0" fontId="8" fillId="3" borderId="34" xfId="0" applyFont="1" applyFill="1" applyBorder="1" applyAlignment="1">
      <alignment horizontal="center" vertical="center" wrapText="1"/>
    </xf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1" fillId="2" borderId="20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0" fillId="2" borderId="21" xfId="0" applyFill="1" applyBorder="1"/>
    <xf numFmtId="0" fontId="1" fillId="3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vertical="center" wrapText="1"/>
    </xf>
    <xf numFmtId="9" fontId="8" fillId="2" borderId="3" xfId="0" applyNumberFormat="1" applyFont="1" applyFill="1" applyBorder="1" applyAlignment="1">
      <alignment horizontal="left" vertical="center"/>
    </xf>
    <xf numFmtId="0" fontId="8" fillId="2" borderId="15" xfId="0" applyFont="1" applyFill="1" applyBorder="1" applyAlignment="1">
      <alignment vertical="center"/>
    </xf>
    <xf numFmtId="9" fontId="8" fillId="0" borderId="9" xfId="0" applyNumberFormat="1" applyFont="1" applyBorder="1"/>
    <xf numFmtId="0" fontId="7" fillId="0" borderId="0" xfId="0" applyFont="1" applyBorder="1" applyAlignment="1">
      <alignment vertical="center" wrapText="1"/>
    </xf>
    <xf numFmtId="0" fontId="0" fillId="0" borderId="23" xfId="0" applyBorder="1"/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9" fontId="8" fillId="0" borderId="3" xfId="0" applyNumberFormat="1" applyFont="1" applyFill="1" applyBorder="1" applyAlignment="1">
      <alignment horizontal="center" vertical="center" wrapText="1"/>
    </xf>
    <xf numFmtId="9" fontId="8" fillId="0" borderId="9" xfId="0" applyNumberFormat="1" applyFont="1" applyFill="1" applyBorder="1" applyAlignment="1">
      <alignment horizontal="center" vertical="center" wrapText="1"/>
    </xf>
    <xf numFmtId="9" fontId="8" fillId="0" borderId="15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9" fontId="8" fillId="4" borderId="3" xfId="0" applyNumberFormat="1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0" fillId="0" borderId="35" xfId="0" applyFill="1" applyBorder="1" applyAlignment="1">
      <alignment horizontal="left" vertical="center" wrapText="1"/>
    </xf>
    <xf numFmtId="0" fontId="0" fillId="0" borderId="36" xfId="0" applyFill="1" applyBorder="1" applyAlignment="1">
      <alignment horizontal="left" vertical="center" wrapText="1"/>
    </xf>
    <xf numFmtId="0" fontId="0" fillId="0" borderId="43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9" fontId="8" fillId="2" borderId="3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0" xfId="0" applyFont="1" applyFill="1" applyBorder="1" applyAlignment="1">
      <alignment horizontal="right" wrapText="1"/>
    </xf>
    <xf numFmtId="0" fontId="1" fillId="0" borderId="22" xfId="0" applyFont="1" applyFill="1" applyBorder="1" applyAlignment="1">
      <alignment horizontal="right" wrapText="1"/>
    </xf>
    <xf numFmtId="0" fontId="1" fillId="0" borderId="23" xfId="0" applyFont="1" applyFill="1" applyBorder="1" applyAlignment="1">
      <alignment horizontal="right" vertical="top" wrapText="1"/>
    </xf>
    <xf numFmtId="0" fontId="1" fillId="0" borderId="15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7" fillId="3" borderId="27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28" xfId="0" applyFont="1" applyFill="1" applyBorder="1" applyAlignment="1">
      <alignment vertical="center" wrapText="1"/>
    </xf>
    <xf numFmtId="0" fontId="7" fillId="3" borderId="31" xfId="0" applyFont="1" applyFill="1" applyBorder="1" applyAlignment="1">
      <alignment vertical="center" wrapText="1"/>
    </xf>
    <xf numFmtId="0" fontId="7" fillId="3" borderId="18" xfId="0" applyFont="1" applyFill="1" applyBorder="1" applyAlignment="1">
      <alignment vertical="center" wrapText="1"/>
    </xf>
    <xf numFmtId="0" fontId="7" fillId="3" borderId="3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123824</xdr:rowOff>
    </xdr:from>
    <xdr:to>
      <xdr:col>1</xdr:col>
      <xdr:colOff>762000</xdr:colOff>
      <xdr:row>4</xdr:row>
      <xdr:rowOff>38101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321944"/>
          <a:ext cx="723900" cy="44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shala/AppData/Local/Microsoft/Windows/Temporary%20Internet%20Files/Content.Outlook/CDNYL8CT/PQA%20Scorecard_Rev2_updated%2025-04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upplier1"/>
      <sheetName val="Supplier2"/>
      <sheetName val="Supplier3"/>
      <sheetName val="Supplier4"/>
      <sheetName val="Supplier5"/>
      <sheetName val="Supplier6"/>
      <sheetName val="Supplier7"/>
      <sheetName val="Supplier8"/>
      <sheetName val="Supplier9"/>
      <sheetName val="Supplier10"/>
      <sheetName val="Scorecard"/>
      <sheetName val="Evaluation Report"/>
      <sheetName val="Requirements"/>
      <sheetName val="Resubmission "/>
    </sheetNames>
    <sheetDataSet>
      <sheetData sheetId="0">
        <row r="6">
          <cell r="D6">
            <v>0</v>
          </cell>
          <cell r="F6" t="str">
            <v>Category 1</v>
          </cell>
        </row>
        <row r="8">
          <cell r="D8">
            <v>1</v>
          </cell>
          <cell r="F8" t="str">
            <v>Category 2</v>
          </cell>
        </row>
        <row r="10">
          <cell r="D10">
            <v>0</v>
          </cell>
          <cell r="F10" t="str">
            <v>Category 3</v>
          </cell>
        </row>
        <row r="12">
          <cell r="D12">
            <v>0</v>
          </cell>
          <cell r="F12" t="str">
            <v>Category 4</v>
          </cell>
        </row>
        <row r="14">
          <cell r="D14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0</v>
          </cell>
        </row>
        <row r="22">
          <cell r="D22">
            <v>0</v>
          </cell>
        </row>
        <row r="24">
          <cell r="D24">
            <v>0</v>
          </cell>
        </row>
        <row r="34">
          <cell r="K34">
            <v>1</v>
          </cell>
        </row>
        <row r="40">
          <cell r="J40">
            <v>1</v>
          </cell>
          <cell r="K40">
            <v>1</v>
          </cell>
        </row>
        <row r="41">
          <cell r="J41">
            <v>1</v>
          </cell>
          <cell r="K41">
            <v>1</v>
          </cell>
        </row>
        <row r="42">
          <cell r="J42">
            <v>1</v>
          </cell>
          <cell r="K42">
            <v>1</v>
          </cell>
        </row>
        <row r="43">
          <cell r="J43">
            <v>1</v>
          </cell>
          <cell r="K43">
            <v>1</v>
          </cell>
        </row>
        <row r="47">
          <cell r="J47">
            <v>1</v>
          </cell>
          <cell r="K47">
            <v>1</v>
          </cell>
        </row>
        <row r="48">
          <cell r="J48">
            <v>1</v>
          </cell>
          <cell r="K48">
            <v>1</v>
          </cell>
        </row>
        <row r="49">
          <cell r="J49">
            <v>1</v>
          </cell>
          <cell r="K49">
            <v>1</v>
          </cell>
        </row>
        <row r="50">
          <cell r="J50">
            <v>1</v>
          </cell>
          <cell r="K50">
            <v>1</v>
          </cell>
        </row>
        <row r="51">
          <cell r="J51">
            <v>1</v>
          </cell>
          <cell r="K51">
            <v>1</v>
          </cell>
        </row>
        <row r="52">
          <cell r="J52">
            <v>1</v>
          </cell>
          <cell r="K52">
            <v>1</v>
          </cell>
        </row>
        <row r="53">
          <cell r="J53">
            <v>1</v>
          </cell>
          <cell r="K53">
            <v>1</v>
          </cell>
        </row>
        <row r="54">
          <cell r="J54">
            <v>1</v>
          </cell>
          <cell r="K54">
            <v>1</v>
          </cell>
        </row>
        <row r="59">
          <cell r="J59">
            <v>1</v>
          </cell>
          <cell r="K59">
            <v>1</v>
          </cell>
        </row>
        <row r="60">
          <cell r="J60">
            <v>1</v>
          </cell>
          <cell r="K60">
            <v>1</v>
          </cell>
        </row>
        <row r="61">
          <cell r="J61">
            <v>1</v>
          </cell>
          <cell r="K61">
            <v>1</v>
          </cell>
        </row>
        <row r="62">
          <cell r="J62">
            <v>0</v>
          </cell>
          <cell r="K62">
            <v>0</v>
          </cell>
        </row>
        <row r="63">
          <cell r="J63">
            <v>0</v>
          </cell>
          <cell r="K63">
            <v>0</v>
          </cell>
        </row>
        <row r="64">
          <cell r="J64">
            <v>1</v>
          </cell>
          <cell r="K64">
            <v>1</v>
          </cell>
        </row>
        <row r="65">
          <cell r="J65">
            <v>1</v>
          </cell>
          <cell r="K65">
            <v>1</v>
          </cell>
        </row>
        <row r="66">
          <cell r="J66">
            <v>1</v>
          </cell>
          <cell r="K66">
            <v>1</v>
          </cell>
        </row>
        <row r="72">
          <cell r="J72">
            <v>1</v>
          </cell>
          <cell r="K72">
            <v>1</v>
          </cell>
        </row>
        <row r="78">
          <cell r="J78">
            <v>1</v>
          </cell>
          <cell r="K78">
            <v>1</v>
          </cell>
        </row>
        <row r="84">
          <cell r="J84">
            <v>1</v>
          </cell>
          <cell r="K84">
            <v>1</v>
          </cell>
        </row>
        <row r="85">
          <cell r="J85">
            <v>0</v>
          </cell>
          <cell r="K85">
            <v>0</v>
          </cell>
        </row>
      </sheetData>
      <sheetData sheetId="1">
        <row r="3">
          <cell r="I3" t="str">
            <v>QM 58</v>
          </cell>
        </row>
        <row r="21">
          <cell r="I21">
            <v>0.3</v>
          </cell>
        </row>
        <row r="46">
          <cell r="I46">
            <v>0.3</v>
          </cell>
        </row>
        <row r="63">
          <cell r="I63">
            <v>0.2</v>
          </cell>
        </row>
        <row r="71">
          <cell r="I71">
            <v>0.1</v>
          </cell>
        </row>
        <row r="79">
          <cell r="I79">
            <v>9.999999999999995E-2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L3" t="str">
            <v>2</v>
          </cell>
        </row>
        <row r="5">
          <cell r="L5" t="str">
            <v>26/04/2017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9"/>
  <sheetViews>
    <sheetView tabSelected="1" topLeftCell="A45" workbookViewId="0">
      <selection activeCell="B53" sqref="B53:H53"/>
    </sheetView>
  </sheetViews>
  <sheetFormatPr defaultRowHeight="14.5" x14ac:dyDescent="0.35"/>
  <cols>
    <col min="1" max="1" width="2.26953125" customWidth="1"/>
    <col min="2" max="2" width="12.54296875" customWidth="1"/>
    <col min="3" max="3" width="21.81640625" customWidth="1"/>
    <col min="4" max="4" width="23" customWidth="1"/>
    <col min="5" max="5" width="8.1796875" customWidth="1"/>
    <col min="6" max="6" width="30.54296875" customWidth="1"/>
    <col min="7" max="7" width="12.81640625" customWidth="1"/>
    <col min="8" max="8" width="0.54296875" customWidth="1"/>
    <col min="9" max="9" width="5.26953125" customWidth="1"/>
  </cols>
  <sheetData>
    <row r="1" spans="2:15" ht="15" thickBot="1" x14ac:dyDescent="0.4"/>
    <row r="2" spans="2:15" ht="17.25" customHeight="1" x14ac:dyDescent="0.35">
      <c r="B2" s="1"/>
      <c r="C2" s="110" t="s">
        <v>0</v>
      </c>
      <c r="D2" s="111"/>
      <c r="E2" s="116" t="s">
        <v>1</v>
      </c>
      <c r="F2" s="117"/>
      <c r="G2" s="118" t="s">
        <v>2</v>
      </c>
      <c r="H2" s="119"/>
      <c r="I2" s="120"/>
    </row>
    <row r="3" spans="2:15" ht="12.75" customHeight="1" x14ac:dyDescent="0.35">
      <c r="B3" s="2"/>
      <c r="C3" s="112"/>
      <c r="D3" s="113"/>
      <c r="E3" s="121" t="s">
        <v>3</v>
      </c>
      <c r="F3" s="122"/>
      <c r="G3" s="123" t="str">
        <f>'[1]Evaluation Report'!L3</f>
        <v>2</v>
      </c>
      <c r="H3" s="124"/>
      <c r="I3" s="125"/>
    </row>
    <row r="4" spans="2:15" ht="12.75" customHeight="1" x14ac:dyDescent="0.35">
      <c r="B4" s="2"/>
      <c r="C4" s="112"/>
      <c r="D4" s="113"/>
      <c r="E4" s="121" t="s">
        <v>4</v>
      </c>
      <c r="F4" s="122"/>
      <c r="G4" s="123" t="str">
        <f>'[1]Evaluation Report'!L5</f>
        <v>26/04/2017</v>
      </c>
      <c r="H4" s="124"/>
      <c r="I4" s="125"/>
    </row>
    <row r="5" spans="2:15" ht="15" customHeight="1" thickBot="1" x14ac:dyDescent="0.5">
      <c r="B5" s="3"/>
      <c r="C5" s="114"/>
      <c r="D5" s="115"/>
      <c r="E5" s="126" t="s">
        <v>5</v>
      </c>
      <c r="F5" s="127"/>
      <c r="G5" s="128" t="str">
        <f>[1]Supplier1!I3</f>
        <v>QM 58</v>
      </c>
      <c r="H5" s="129"/>
      <c r="I5" s="130"/>
      <c r="M5" s="4"/>
    </row>
    <row r="6" spans="2:15" ht="18" customHeight="1" thickBot="1" x14ac:dyDescent="0.4">
      <c r="B6" s="93" t="str">
        <f>VLOOKUP(1,[1]Cover!D6:F24,3,FALSE)</f>
        <v>Category 2</v>
      </c>
      <c r="C6" s="94"/>
      <c r="D6" s="95" t="s">
        <v>6</v>
      </c>
      <c r="E6" s="96"/>
      <c r="F6" s="96"/>
      <c r="G6" s="97" t="s">
        <v>7</v>
      </c>
      <c r="H6" s="97"/>
      <c r="I6" s="98"/>
      <c r="J6" s="5"/>
      <c r="M6" s="6"/>
      <c r="N6" s="5"/>
      <c r="O6" s="6"/>
    </row>
    <row r="7" spans="2:15" ht="12.75" customHeight="1" x14ac:dyDescent="0.35">
      <c r="B7" s="56" t="s">
        <v>8</v>
      </c>
      <c r="C7" s="57"/>
      <c r="D7" s="57"/>
      <c r="E7" s="57"/>
      <c r="F7" s="57"/>
      <c r="G7" s="57"/>
      <c r="H7" s="57"/>
      <c r="I7" s="99"/>
    </row>
    <row r="8" spans="2:15" ht="12.75" customHeight="1" thickBot="1" x14ac:dyDescent="0.4">
      <c r="B8" s="84" t="s">
        <v>9</v>
      </c>
      <c r="C8" s="85"/>
      <c r="D8" s="85"/>
      <c r="E8" s="85"/>
      <c r="F8" s="85"/>
      <c r="G8" s="85"/>
      <c r="H8" s="100"/>
      <c r="I8" s="101"/>
    </row>
    <row r="9" spans="2:15" ht="12.75" customHeight="1" thickBot="1" x14ac:dyDescent="0.4">
      <c r="B9" s="102"/>
      <c r="C9" s="103"/>
      <c r="D9" s="103"/>
      <c r="E9" s="103"/>
      <c r="F9" s="103"/>
      <c r="G9" s="7" t="s">
        <v>10</v>
      </c>
      <c r="H9" s="8"/>
      <c r="I9" s="9"/>
    </row>
    <row r="10" spans="2:15" ht="12.75" customHeight="1" x14ac:dyDescent="0.35">
      <c r="B10" s="104" t="s">
        <v>11</v>
      </c>
      <c r="C10" s="105"/>
      <c r="D10" s="105"/>
      <c r="E10" s="105"/>
      <c r="F10" s="106"/>
      <c r="G10" s="10">
        <f>IF([1]Cover!$K$34=1,[1]Cover!J40*[1]Cover!K40,[1]Cover!J40)</f>
        <v>1</v>
      </c>
      <c r="H10" s="6"/>
      <c r="I10" s="11"/>
      <c r="K10" s="5"/>
    </row>
    <row r="11" spans="2:15" ht="13.5" customHeight="1" x14ac:dyDescent="0.35">
      <c r="B11" s="104" t="s">
        <v>12</v>
      </c>
      <c r="C11" s="105"/>
      <c r="D11" s="105"/>
      <c r="E11" s="105"/>
      <c r="F11" s="106"/>
      <c r="G11" s="12">
        <f>IF([1]Cover!$K$34=1,[1]Cover!J41*[1]Cover!K41,[1]Cover!J41)</f>
        <v>1</v>
      </c>
      <c r="H11" s="6"/>
      <c r="I11" s="11"/>
    </row>
    <row r="12" spans="2:15" ht="13.5" customHeight="1" x14ac:dyDescent="0.35">
      <c r="B12" s="104" t="s">
        <v>13</v>
      </c>
      <c r="C12" s="105"/>
      <c r="D12" s="105"/>
      <c r="E12" s="105"/>
      <c r="F12" s="106"/>
      <c r="G12" s="12">
        <f>IF([1]Cover!$K$34=1,[1]Cover!J42*[1]Cover!K42,[1]Cover!J42)</f>
        <v>1</v>
      </c>
      <c r="H12" s="6"/>
      <c r="I12" s="13">
        <f>[1]Supplier1!I21</f>
        <v>0.3</v>
      </c>
    </row>
    <row r="13" spans="2:15" ht="13.5" customHeight="1" thickBot="1" x14ac:dyDescent="0.4">
      <c r="B13" s="104" t="s">
        <v>14</v>
      </c>
      <c r="C13" s="105"/>
      <c r="D13" s="105"/>
      <c r="E13" s="105"/>
      <c r="F13" s="106"/>
      <c r="G13" s="12">
        <f>IF([1]Cover!$K$34=1,[1]Cover!J43*[1]Cover!K43,[1]Cover!J43)</f>
        <v>1</v>
      </c>
      <c r="H13" s="6"/>
      <c r="I13" s="11"/>
    </row>
    <row r="14" spans="2:15" ht="13.5" hidden="1" customHeight="1" x14ac:dyDescent="0.35">
      <c r="B14" s="107" t="s">
        <v>15</v>
      </c>
      <c r="C14" s="108"/>
      <c r="D14" s="108"/>
      <c r="E14" s="108"/>
      <c r="F14" s="109"/>
      <c r="G14" s="14" t="e">
        <f>IF([1]Cover!$K$34=1,[1]Cover!#REF!*[1]Cover!#REF!,[1]Cover!#REF!)</f>
        <v>#REF!</v>
      </c>
      <c r="H14" s="6"/>
      <c r="I14" s="11"/>
    </row>
    <row r="15" spans="2:15" ht="13.5" customHeight="1" thickBot="1" x14ac:dyDescent="0.4">
      <c r="B15" s="90" t="s">
        <v>16</v>
      </c>
      <c r="C15" s="91"/>
      <c r="D15" s="91"/>
      <c r="E15" s="91"/>
      <c r="F15" s="92"/>
      <c r="G15" s="15">
        <f>SUM(G10:G13)</f>
        <v>4</v>
      </c>
      <c r="H15" s="16"/>
      <c r="I15" s="11"/>
    </row>
    <row r="16" spans="2:15" ht="13.5" customHeight="1" x14ac:dyDescent="0.35">
      <c r="B16" s="81" t="s">
        <v>8</v>
      </c>
      <c r="C16" s="82"/>
      <c r="D16" s="82"/>
      <c r="E16" s="82"/>
      <c r="F16" s="82"/>
      <c r="G16" s="83"/>
      <c r="H16" s="17"/>
      <c r="I16" s="18" t="s">
        <v>17</v>
      </c>
    </row>
    <row r="17" spans="2:9" ht="15" thickBot="1" x14ac:dyDescent="0.4">
      <c r="B17" s="84" t="s">
        <v>18</v>
      </c>
      <c r="C17" s="85"/>
      <c r="D17" s="85"/>
      <c r="E17" s="85"/>
      <c r="F17" s="85"/>
      <c r="G17" s="86"/>
      <c r="H17" s="17"/>
      <c r="I17" s="19"/>
    </row>
    <row r="18" spans="2:9" ht="15" thickBot="1" x14ac:dyDescent="0.4">
      <c r="B18" s="87"/>
      <c r="C18" s="88"/>
      <c r="D18" s="88"/>
      <c r="E18" s="88"/>
      <c r="F18" s="89"/>
      <c r="G18" s="7" t="s">
        <v>10</v>
      </c>
      <c r="H18" s="16"/>
      <c r="I18" s="11"/>
    </row>
    <row r="19" spans="2:9" ht="15.5" x14ac:dyDescent="0.35">
      <c r="B19" s="51" t="s">
        <v>19</v>
      </c>
      <c r="C19" s="52"/>
      <c r="D19" s="52"/>
      <c r="E19" s="52"/>
      <c r="F19" s="52"/>
      <c r="G19" s="20">
        <f>IF([1]Cover!$K$34=1,[1]Cover!J47*[1]Cover!K47,[1]Cover!J47)</f>
        <v>1</v>
      </c>
      <c r="H19" s="6"/>
      <c r="I19" s="11"/>
    </row>
    <row r="20" spans="2:9" ht="15.5" x14ac:dyDescent="0.35">
      <c r="B20" s="74" t="s">
        <v>20</v>
      </c>
      <c r="C20" s="75"/>
      <c r="D20" s="75"/>
      <c r="E20" s="75"/>
      <c r="F20" s="75"/>
      <c r="G20" s="21">
        <f>IF([1]Cover!$K$34=1,[1]Cover!J48*[1]Cover!K48,[1]Cover!J48)</f>
        <v>1</v>
      </c>
      <c r="H20" s="6"/>
      <c r="I20" s="13">
        <f>[1]Supplier1!I21</f>
        <v>0.3</v>
      </c>
    </row>
    <row r="21" spans="2:9" ht="15.5" x14ac:dyDescent="0.35">
      <c r="B21" s="74" t="s">
        <v>48</v>
      </c>
      <c r="C21" s="75"/>
      <c r="D21" s="75"/>
      <c r="E21" s="75"/>
      <c r="F21" s="75"/>
      <c r="G21" s="12">
        <f>IF([1]Cover!$K$34=1,[1]Cover!J49*[1]Cover!K49,[1]Cover!J49)</f>
        <v>1</v>
      </c>
      <c r="H21" s="6"/>
      <c r="I21" s="11"/>
    </row>
    <row r="22" spans="2:9" ht="15.5" hidden="1" x14ac:dyDescent="0.35">
      <c r="B22" s="74" t="s">
        <v>21</v>
      </c>
      <c r="C22" s="75"/>
      <c r="D22" s="75"/>
      <c r="E22" s="75"/>
      <c r="F22" s="75"/>
      <c r="G22" s="22">
        <f>IF([1]Cover!$K$34=1,[1]Cover!J50*[1]Cover!K50,[1]Cover!J50)</f>
        <v>1</v>
      </c>
      <c r="H22" s="6"/>
      <c r="I22" s="11"/>
    </row>
    <row r="23" spans="2:9" ht="15.5" hidden="1" x14ac:dyDescent="0.35">
      <c r="B23" s="74" t="s">
        <v>22</v>
      </c>
      <c r="C23" s="75"/>
      <c r="D23" s="75"/>
      <c r="E23" s="75"/>
      <c r="F23" s="75"/>
      <c r="G23" s="12">
        <f>IF([1]Cover!$K$34=1,[1]Cover!J51*[1]Cover!K51,[1]Cover!J51)</f>
        <v>1</v>
      </c>
      <c r="H23" s="6"/>
      <c r="I23" s="11"/>
    </row>
    <row r="24" spans="2:9" ht="15.5" x14ac:dyDescent="0.35">
      <c r="B24" s="74" t="s">
        <v>47</v>
      </c>
      <c r="C24" s="75"/>
      <c r="D24" s="75"/>
      <c r="E24" s="75"/>
      <c r="F24" s="75"/>
      <c r="G24" s="22">
        <f>IF([1]Cover!$K$34=1,[1]Cover!J52*[1]Cover!K52,[1]Cover!J52)</f>
        <v>1</v>
      </c>
      <c r="H24" s="6"/>
      <c r="I24" s="11"/>
    </row>
    <row r="25" spans="2:9" ht="16" thickBot="1" x14ac:dyDescent="0.4">
      <c r="B25" s="74" t="s">
        <v>46</v>
      </c>
      <c r="C25" s="75"/>
      <c r="D25" s="75"/>
      <c r="E25" s="75"/>
      <c r="F25" s="75"/>
      <c r="G25" s="12">
        <f>IF([1]Cover!$K$34=1,[1]Cover!J53*[1]Cover!K53,[1]Cover!J53)</f>
        <v>1</v>
      </c>
      <c r="H25" s="6"/>
      <c r="I25" s="11"/>
    </row>
    <row r="26" spans="2:9" ht="16" hidden="1" thickBot="1" x14ac:dyDescent="0.4">
      <c r="B26" s="76" t="s">
        <v>23</v>
      </c>
      <c r="C26" s="77"/>
      <c r="D26" s="77"/>
      <c r="E26" s="77"/>
      <c r="F26" s="77"/>
      <c r="G26" s="14">
        <f>IF([1]Cover!$K$34=1,[1]Cover!J54*[1]Cover!K54,[1]Cover!J54)</f>
        <v>1</v>
      </c>
      <c r="H26" s="6"/>
      <c r="I26" s="11"/>
    </row>
    <row r="27" spans="2:9" ht="16" thickBot="1" x14ac:dyDescent="0.4">
      <c r="B27" s="37" t="s">
        <v>24</v>
      </c>
      <c r="C27" s="38"/>
      <c r="D27" s="38"/>
      <c r="E27" s="38"/>
      <c r="F27" s="66"/>
      <c r="G27" s="23">
        <v>5</v>
      </c>
      <c r="H27" s="24"/>
      <c r="I27" s="25"/>
    </row>
    <row r="28" spans="2:9" ht="15" thickBot="1" x14ac:dyDescent="0.4"/>
    <row r="29" spans="2:9" ht="15" thickBot="1" x14ac:dyDescent="0.4">
      <c r="B29" s="26" t="s">
        <v>25</v>
      </c>
      <c r="C29" s="27"/>
      <c r="D29" s="27"/>
      <c r="E29" s="27"/>
      <c r="F29" s="27"/>
      <c r="G29" s="27"/>
      <c r="H29" s="27"/>
      <c r="I29" s="28"/>
    </row>
    <row r="30" spans="2:9" ht="15" thickBot="1" x14ac:dyDescent="0.4">
      <c r="B30" s="78"/>
      <c r="C30" s="79"/>
      <c r="D30" s="79"/>
      <c r="E30" s="79"/>
      <c r="F30" s="80"/>
      <c r="G30" s="29" t="s">
        <v>10</v>
      </c>
      <c r="H30" s="8"/>
      <c r="I30" s="40">
        <f>[1]Supplier1!I46</f>
        <v>0.3</v>
      </c>
    </row>
    <row r="31" spans="2:9" ht="15.5" x14ac:dyDescent="0.35">
      <c r="B31" s="74" t="s">
        <v>26</v>
      </c>
      <c r="C31" s="75"/>
      <c r="D31" s="75"/>
      <c r="E31" s="75"/>
      <c r="F31" s="75"/>
      <c r="G31" s="10">
        <f>IF([1]Cover!$K$34=1,[1]Cover!J59*[1]Cover!K59,[1]Cover!J59)</f>
        <v>1</v>
      </c>
      <c r="H31" s="6"/>
      <c r="I31" s="41"/>
    </row>
    <row r="32" spans="2:9" ht="15.5" x14ac:dyDescent="0.35">
      <c r="B32" s="74" t="s">
        <v>27</v>
      </c>
      <c r="C32" s="75"/>
      <c r="D32" s="75"/>
      <c r="E32" s="75"/>
      <c r="F32" s="75"/>
      <c r="G32" s="12">
        <f>IF([1]Cover!$K$34=1,[1]Cover!J60*[1]Cover!K60,[1]Cover!J60)</f>
        <v>1</v>
      </c>
      <c r="H32" s="6"/>
      <c r="I32" s="41"/>
    </row>
    <row r="33" spans="2:13" ht="15.5" x14ac:dyDescent="0.35">
      <c r="B33" s="74" t="s">
        <v>28</v>
      </c>
      <c r="C33" s="75"/>
      <c r="D33" s="75"/>
      <c r="E33" s="75"/>
      <c r="F33" s="75"/>
      <c r="G33" s="12">
        <f>IF([1]Cover!$K$34=1,[1]Cover!J61*[1]Cover!K61,[1]Cover!J61)</f>
        <v>1</v>
      </c>
      <c r="H33" s="6"/>
      <c r="I33" s="41"/>
    </row>
    <row r="34" spans="2:13" ht="15.5" hidden="1" x14ac:dyDescent="0.35">
      <c r="B34" s="74" t="s">
        <v>29</v>
      </c>
      <c r="C34" s="75"/>
      <c r="D34" s="75"/>
      <c r="E34" s="75"/>
      <c r="F34" s="75"/>
      <c r="G34" s="22">
        <f>IF([1]Cover!$K$34=1,[1]Cover!J62*[1]Cover!K62,[1]Cover!J62)</f>
        <v>0</v>
      </c>
      <c r="H34" s="6"/>
      <c r="I34" s="41"/>
    </row>
    <row r="35" spans="2:13" ht="15.5" hidden="1" x14ac:dyDescent="0.35">
      <c r="B35" s="74" t="s">
        <v>30</v>
      </c>
      <c r="C35" s="75"/>
      <c r="D35" s="75"/>
      <c r="E35" s="75"/>
      <c r="F35" s="75"/>
      <c r="G35" s="12">
        <f>IF([1]Cover!$K$34=1,[1]Cover!J63*[1]Cover!K63,[1]Cover!J63)</f>
        <v>0</v>
      </c>
      <c r="H35" s="6"/>
      <c r="I35" s="41"/>
    </row>
    <row r="36" spans="2:13" ht="15.5" x14ac:dyDescent="0.35">
      <c r="B36" s="74" t="s">
        <v>49</v>
      </c>
      <c r="C36" s="75"/>
      <c r="D36" s="75"/>
      <c r="E36" s="75"/>
      <c r="F36" s="75"/>
      <c r="G36" s="12">
        <f>IF([1]Cover!$K$34=1,[1]Cover!J64*[1]Cover!K64,[1]Cover!J64)</f>
        <v>1</v>
      </c>
      <c r="H36" s="6"/>
      <c r="I36" s="41"/>
    </row>
    <row r="37" spans="2:13" ht="15.5" x14ac:dyDescent="0.35">
      <c r="B37" s="74" t="s">
        <v>51</v>
      </c>
      <c r="C37" s="75"/>
      <c r="D37" s="75"/>
      <c r="E37" s="75"/>
      <c r="F37" s="75"/>
      <c r="G37" s="12">
        <f>IF([1]Cover!$K$34=1,[1]Cover!J65*[1]Cover!K65,[1]Cover!J65)</f>
        <v>1</v>
      </c>
      <c r="H37" s="6"/>
      <c r="I37" s="41"/>
    </row>
    <row r="38" spans="2:13" ht="16" thickBot="1" x14ac:dyDescent="0.4">
      <c r="B38" s="76" t="s">
        <v>50</v>
      </c>
      <c r="C38" s="77"/>
      <c r="D38" s="77"/>
      <c r="E38" s="77"/>
      <c r="F38" s="77"/>
      <c r="G38" s="30">
        <f>IF([1]Cover!$K$34=1,[1]Cover!J66*[1]Cover!K66,[1]Cover!J66)</f>
        <v>1</v>
      </c>
      <c r="H38" s="6"/>
      <c r="I38" s="41"/>
    </row>
    <row r="39" spans="2:13" ht="16" thickBot="1" x14ac:dyDescent="0.4">
      <c r="B39" s="37" t="s">
        <v>31</v>
      </c>
      <c r="C39" s="38"/>
      <c r="D39" s="38"/>
      <c r="E39" s="38"/>
      <c r="F39" s="66"/>
      <c r="G39" s="31">
        <f>SUM(G31:G38)</f>
        <v>6</v>
      </c>
      <c r="H39" s="24"/>
      <c r="I39" s="42"/>
    </row>
    <row r="40" spans="2:13" ht="15" thickBot="1" x14ac:dyDescent="0.4"/>
    <row r="41" spans="2:13" ht="15.5" x14ac:dyDescent="0.35">
      <c r="B41" s="67" t="s">
        <v>32</v>
      </c>
      <c r="C41" s="68"/>
      <c r="D41" s="68"/>
      <c r="E41" s="68"/>
      <c r="F41" s="68"/>
      <c r="G41" s="68"/>
      <c r="H41" s="68"/>
      <c r="I41" s="32"/>
    </row>
    <row r="42" spans="2:13" ht="16" thickBot="1" x14ac:dyDescent="0.4">
      <c r="B42" s="69" t="s">
        <v>33</v>
      </c>
      <c r="C42" s="70"/>
      <c r="D42" s="70"/>
      <c r="E42" s="70"/>
      <c r="F42" s="70"/>
      <c r="G42" s="70"/>
      <c r="H42" s="70"/>
      <c r="I42" s="33"/>
    </row>
    <row r="43" spans="2:13" ht="16" thickBot="1" x14ac:dyDescent="0.4">
      <c r="B43" s="71"/>
      <c r="C43" s="72"/>
      <c r="D43" s="72"/>
      <c r="E43" s="72"/>
      <c r="F43" s="73"/>
      <c r="G43" s="7" t="s">
        <v>10</v>
      </c>
      <c r="H43" s="6"/>
      <c r="I43" s="11"/>
    </row>
    <row r="44" spans="2:13" ht="16" thickBot="1" x14ac:dyDescent="0.4">
      <c r="B44" s="64" t="s">
        <v>34</v>
      </c>
      <c r="C44" s="65"/>
      <c r="D44" s="65"/>
      <c r="E44" s="65"/>
      <c r="F44" s="65"/>
      <c r="G44" s="20">
        <f>IF([1]Cover!$K$34=1,[1]Cover!J72*[1]Cover!K72,[1]Cover!J72)</f>
        <v>1</v>
      </c>
      <c r="H44" s="6"/>
      <c r="I44" s="34">
        <f>[1]Supplier1!I63</f>
        <v>0.2</v>
      </c>
      <c r="K44" s="35"/>
      <c r="L44" s="35"/>
      <c r="M44" s="35"/>
    </row>
    <row r="45" spans="2:13" ht="16" thickBot="1" x14ac:dyDescent="0.4">
      <c r="B45" s="37" t="s">
        <v>35</v>
      </c>
      <c r="C45" s="38"/>
      <c r="D45" s="38"/>
      <c r="E45" s="38"/>
      <c r="F45" s="66"/>
      <c r="G45" s="15">
        <f>SUM(G44:G44)</f>
        <v>1</v>
      </c>
      <c r="H45" s="36"/>
      <c r="I45" s="25"/>
    </row>
    <row r="46" spans="2:13" ht="15" thickBot="1" x14ac:dyDescent="0.4"/>
    <row r="47" spans="2:13" x14ac:dyDescent="0.35">
      <c r="B47" s="56" t="s">
        <v>36</v>
      </c>
      <c r="C47" s="57"/>
      <c r="D47" s="57"/>
      <c r="E47" s="57"/>
      <c r="F47" s="57"/>
      <c r="G47" s="57"/>
      <c r="H47" s="57"/>
      <c r="I47" s="58"/>
    </row>
    <row r="48" spans="2:13" ht="15" thickBot="1" x14ac:dyDescent="0.4">
      <c r="B48" s="60" t="s">
        <v>37</v>
      </c>
      <c r="C48" s="61"/>
      <c r="D48" s="61"/>
      <c r="E48" s="61"/>
      <c r="F48" s="61"/>
      <c r="G48" s="61"/>
      <c r="H48" s="61"/>
      <c r="I48" s="59"/>
    </row>
    <row r="49" spans="2:9" ht="15" thickBot="1" x14ac:dyDescent="0.4">
      <c r="B49" s="62"/>
      <c r="C49" s="63"/>
      <c r="D49" s="63"/>
      <c r="E49" s="63"/>
      <c r="F49" s="63"/>
      <c r="G49" s="7" t="s">
        <v>10</v>
      </c>
      <c r="H49" s="6"/>
      <c r="I49" s="11"/>
    </row>
    <row r="50" spans="2:9" ht="16" thickBot="1" x14ac:dyDescent="0.4">
      <c r="B50" s="64" t="s">
        <v>38</v>
      </c>
      <c r="C50" s="65"/>
      <c r="D50" s="65"/>
      <c r="E50" s="65"/>
      <c r="F50" s="65"/>
      <c r="G50" s="20">
        <f>IF([1]Cover!$K$34=1,[1]Cover!J78*[1]Cover!K78,[1]Cover!J78)</f>
        <v>1</v>
      </c>
      <c r="H50" s="6"/>
      <c r="I50" s="34">
        <f>[1]Supplier1!I71</f>
        <v>0.1</v>
      </c>
    </row>
    <row r="51" spans="2:9" ht="16" thickBot="1" x14ac:dyDescent="0.4">
      <c r="B51" s="37" t="s">
        <v>39</v>
      </c>
      <c r="C51" s="38"/>
      <c r="D51" s="38"/>
      <c r="E51" s="38"/>
      <c r="F51" s="38"/>
      <c r="G51" s="15">
        <f>SUM(G50:G50)</f>
        <v>1</v>
      </c>
      <c r="H51" s="36"/>
      <c r="I51" s="25"/>
    </row>
    <row r="52" spans="2:9" ht="15" thickBot="1" x14ac:dyDescent="0.4"/>
    <row r="53" spans="2:9" x14ac:dyDescent="0.35">
      <c r="B53" s="43" t="s">
        <v>40</v>
      </c>
      <c r="C53" s="44"/>
      <c r="D53" s="44"/>
      <c r="E53" s="44"/>
      <c r="F53" s="44"/>
      <c r="G53" s="44"/>
      <c r="H53" s="44"/>
      <c r="I53" s="45"/>
    </row>
    <row r="54" spans="2:9" ht="15" thickBot="1" x14ac:dyDescent="0.4">
      <c r="B54" s="47" t="s">
        <v>41</v>
      </c>
      <c r="C54" s="48"/>
      <c r="D54" s="48"/>
      <c r="E54" s="48"/>
      <c r="F54" s="48"/>
      <c r="G54" s="48"/>
      <c r="H54" s="48"/>
      <c r="I54" s="46"/>
    </row>
    <row r="55" spans="2:9" ht="15" thickBot="1" x14ac:dyDescent="0.4">
      <c r="B55" s="49" t="s">
        <v>42</v>
      </c>
      <c r="C55" s="50"/>
      <c r="D55" s="50"/>
      <c r="E55" s="50"/>
      <c r="F55" s="50"/>
      <c r="G55" s="7" t="s">
        <v>10</v>
      </c>
      <c r="H55" s="6"/>
      <c r="I55" s="11"/>
    </row>
    <row r="56" spans="2:9" ht="16" thickBot="1" x14ac:dyDescent="0.4">
      <c r="B56" s="51" t="s">
        <v>42</v>
      </c>
      <c r="C56" s="52"/>
      <c r="D56" s="52"/>
      <c r="E56" s="52"/>
      <c r="F56" s="52"/>
      <c r="G56" s="10">
        <f>IF([1]Cover!$K$34=1,[1]Cover!J84*[1]Cover!K84,[1]Cover!J84)</f>
        <v>1</v>
      </c>
      <c r="H56" s="6"/>
      <c r="I56" s="34">
        <f>[1]Supplier1!I79</f>
        <v>9.999999999999995E-2</v>
      </c>
    </row>
    <row r="57" spans="2:9" ht="16" hidden="1" thickBot="1" x14ac:dyDescent="0.4">
      <c r="B57" s="53" t="s">
        <v>43</v>
      </c>
      <c r="C57" s="54"/>
      <c r="D57" s="54"/>
      <c r="E57" s="54"/>
      <c r="F57" s="55"/>
      <c r="G57" s="10">
        <f>IF([1]Cover!$K$34=1,[1]Cover!J85*[1]Cover!K85,[1]Cover!J85)</f>
        <v>0</v>
      </c>
      <c r="H57" s="6"/>
    </row>
    <row r="58" spans="2:9" ht="16" thickBot="1" x14ac:dyDescent="0.4">
      <c r="B58" s="37" t="s">
        <v>44</v>
      </c>
      <c r="C58" s="38"/>
      <c r="D58" s="38"/>
      <c r="E58" s="38"/>
      <c r="F58" s="38"/>
      <c r="G58" s="15">
        <f>SUM(G56:G57)</f>
        <v>1</v>
      </c>
      <c r="H58" s="36"/>
      <c r="I58" s="25"/>
    </row>
    <row r="59" spans="2:9" x14ac:dyDescent="0.35">
      <c r="B59" s="39" t="s">
        <v>45</v>
      </c>
      <c r="C59" s="39"/>
      <c r="D59" s="39"/>
      <c r="E59" s="39"/>
      <c r="F59" s="39"/>
      <c r="G59" s="39"/>
      <c r="H59" s="39"/>
      <c r="I59" s="39"/>
    </row>
  </sheetData>
  <mergeCells count="63">
    <mergeCell ref="C2:D5"/>
    <mergeCell ref="E2:F2"/>
    <mergeCell ref="G2:I2"/>
    <mergeCell ref="E3:F3"/>
    <mergeCell ref="G3:I3"/>
    <mergeCell ref="E4:F4"/>
    <mergeCell ref="G4:I4"/>
    <mergeCell ref="E5:F5"/>
    <mergeCell ref="G5:I5"/>
    <mergeCell ref="B15:F15"/>
    <mergeCell ref="B6:C6"/>
    <mergeCell ref="D6:F6"/>
    <mergeCell ref="G6:I6"/>
    <mergeCell ref="B7:I7"/>
    <mergeCell ref="B8:I8"/>
    <mergeCell ref="B9:F9"/>
    <mergeCell ref="B10:F10"/>
    <mergeCell ref="B11:F11"/>
    <mergeCell ref="B12:F12"/>
    <mergeCell ref="B13:F13"/>
    <mergeCell ref="B14:F14"/>
    <mergeCell ref="B27:F27"/>
    <mergeCell ref="B16:G16"/>
    <mergeCell ref="B17:G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36:F36"/>
    <mergeCell ref="B37:F37"/>
    <mergeCell ref="B38:F38"/>
    <mergeCell ref="B30:F30"/>
    <mergeCell ref="B31:F31"/>
    <mergeCell ref="B32:F32"/>
    <mergeCell ref="B33:F33"/>
    <mergeCell ref="B34:F34"/>
    <mergeCell ref="B35:F35"/>
    <mergeCell ref="B41:H41"/>
    <mergeCell ref="B42:H42"/>
    <mergeCell ref="B43:F43"/>
    <mergeCell ref="B44:F44"/>
    <mergeCell ref="B45:F45"/>
    <mergeCell ref="B58:F58"/>
    <mergeCell ref="B59:I59"/>
    <mergeCell ref="I30:I39"/>
    <mergeCell ref="B53:H53"/>
    <mergeCell ref="I53:I54"/>
    <mergeCell ref="B54:H54"/>
    <mergeCell ref="B55:F55"/>
    <mergeCell ref="B56:F56"/>
    <mergeCell ref="B57:F57"/>
    <mergeCell ref="B47:H47"/>
    <mergeCell ref="I47:I48"/>
    <mergeCell ref="B48:H48"/>
    <mergeCell ref="B49:F49"/>
    <mergeCell ref="B50:F50"/>
    <mergeCell ref="B51:F51"/>
    <mergeCell ref="B39:F3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Givemore</dc:creator>
  <cp:lastModifiedBy>Thato Choabi</cp:lastModifiedBy>
  <dcterms:created xsi:type="dcterms:W3CDTF">2017-06-13T10:50:59Z</dcterms:created>
  <dcterms:modified xsi:type="dcterms:W3CDTF">2022-04-12T06:21:37Z</dcterms:modified>
</cp:coreProperties>
</file>